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4" i="5" l="1"/>
  <c r="AS15" i="5" l="1"/>
  <c r="AQ15" i="5"/>
  <c r="AR15" i="5" s="1"/>
  <c r="AP15" i="5"/>
  <c r="AO15" i="5"/>
  <c r="AN15" i="5"/>
  <c r="AM15" i="5"/>
  <c r="AG15" i="5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I15" i="5"/>
  <c r="I19" i="5" s="1"/>
  <c r="I21" i="5" s="1"/>
  <c r="H15" i="5"/>
  <c r="H19" i="5" s="1"/>
  <c r="H21" i="5" s="1"/>
  <c r="G15" i="5"/>
  <c r="G19" i="5" s="1"/>
  <c r="G21" i="5" s="1"/>
  <c r="F15" i="5"/>
  <c r="F19" i="5" s="1"/>
  <c r="F21" i="5" s="1"/>
  <c r="E15" i="5"/>
  <c r="E19" i="5" s="1"/>
  <c r="E21" i="5" s="1"/>
  <c r="K20" i="5" l="1"/>
  <c r="K21" i="5" s="1"/>
  <c r="O21" i="5"/>
  <c r="J21" i="5"/>
  <c r="O20" i="5"/>
  <c r="N21" i="5"/>
  <c r="L21" i="5"/>
  <c r="M21" i="5"/>
  <c r="N20" i="5"/>
  <c r="L20" i="5"/>
  <c r="M20" i="5"/>
  <c r="AF15" i="5"/>
  <c r="J20" i="5" l="1"/>
</calcChain>
</file>

<file path=xl/sharedStrings.xml><?xml version="1.0" encoding="utf-8"?>
<sst xmlns="http://schemas.openxmlformats.org/spreadsheetml/2006/main" count="88" uniqueCount="41">
  <si>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</si>
  <si>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</si>
  <si>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</si>
  <si>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</si>
  <si>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</si>
  <si>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</si>
  <si>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</si>
  <si>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</si>
  <si>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</si>
  <si>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</si>
  <si>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</si>
  <si>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</si>
  <si>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</si>
  <si>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</si>
  <si>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</si>
  <si>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</si>
  <si>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</si>
  <si>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</si>
  <si>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</si>
  <si>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</si>
  <si>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</si>
  <si>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</si>
  <si>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</si>
  <si>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</si>
  <si>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</si>
  <si>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PöU = Pöytyän Urheilijat  (1945)</t>
  </si>
  <si>
    <t>Turku-Pesis = Turku-Pesis  (Lännen Pallo)  (1949)</t>
  </si>
  <si>
    <t>Jesse Villa</t>
  </si>
  <si>
    <t>1.</t>
  </si>
  <si>
    <t>JoKo</t>
  </si>
  <si>
    <t>3.</t>
  </si>
  <si>
    <t>PöU</t>
  </si>
  <si>
    <t>7.</t>
  </si>
  <si>
    <t>MyVe</t>
  </si>
  <si>
    <t>2.</t>
  </si>
  <si>
    <t>8.</t>
  </si>
  <si>
    <t>Turku-Pesis</t>
  </si>
  <si>
    <t>4.</t>
  </si>
  <si>
    <t>5.</t>
  </si>
  <si>
    <t>6.4.1988   Jokioinen</t>
  </si>
  <si>
    <t>JoKo = Jokioisten Koetus  (1902),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</si>
</sst>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7109375" customWidth="1"/>
    <col min="5" max="9" width="5.42578125" customWidth="1"/>
    <col min="10" max="10" width="7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3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28</v>
      </c>
      <c r="Z4" s="1" t="s">
        <v>29</v>
      </c>
      <c r="AA4" s="12">
        <v>7</v>
      </c>
      <c r="AB4" s="12">
        <v>1</v>
      </c>
      <c r="AC4" s="12">
        <v>6</v>
      </c>
      <c r="AD4" s="12">
        <v>4</v>
      </c>
      <c r="AE4" s="12">
        <v>18</v>
      </c>
      <c r="AF4" s="66">
        <v>0.47360000000000002</v>
      </c>
      <c r="AG4" s="67">
        <v>38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30</v>
      </c>
      <c r="Z6" s="1" t="s">
        <v>31</v>
      </c>
      <c r="AA6" s="12">
        <v>15</v>
      </c>
      <c r="AB6" s="12">
        <v>3</v>
      </c>
      <c r="AC6" s="12">
        <v>17</v>
      </c>
      <c r="AD6" s="12">
        <v>6</v>
      </c>
      <c r="AE6" s="12">
        <v>48</v>
      </c>
      <c r="AF6" s="66">
        <v>0.51060000000000005</v>
      </c>
      <c r="AG6" s="67">
        <v>94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1</v>
      </c>
      <c r="AQ6" s="12">
        <v>6</v>
      </c>
      <c r="AR6" s="32">
        <v>0.375</v>
      </c>
      <c r="AS6" s="68"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32</v>
      </c>
      <c r="Z7" s="1" t="s">
        <v>33</v>
      </c>
      <c r="AA7" s="12">
        <v>13</v>
      </c>
      <c r="AB7" s="12">
        <v>0</v>
      </c>
      <c r="AC7" s="12">
        <v>8</v>
      </c>
      <c r="AD7" s="12">
        <v>2</v>
      </c>
      <c r="AE7" s="12">
        <v>33</v>
      </c>
      <c r="AF7" s="66">
        <v>0.47820000000000001</v>
      </c>
      <c r="AG7" s="67">
        <v>69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34</v>
      </c>
      <c r="Z8" s="1" t="s">
        <v>29</v>
      </c>
      <c r="AA8" s="12">
        <v>14</v>
      </c>
      <c r="AB8" s="12">
        <v>0</v>
      </c>
      <c r="AC8" s="12">
        <v>8</v>
      </c>
      <c r="AD8" s="12">
        <v>6</v>
      </c>
      <c r="AE8" s="12">
        <v>26</v>
      </c>
      <c r="AF8" s="66">
        <v>0.4</v>
      </c>
      <c r="AG8" s="67">
        <v>65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32</v>
      </c>
      <c r="Z9" s="1" t="s">
        <v>33</v>
      </c>
      <c r="AA9" s="12">
        <v>14</v>
      </c>
      <c r="AB9" s="12">
        <v>0</v>
      </c>
      <c r="AC9" s="12">
        <v>8</v>
      </c>
      <c r="AD9" s="12">
        <v>3</v>
      </c>
      <c r="AE9" s="12">
        <v>37</v>
      </c>
      <c r="AF9" s="66">
        <v>0.44040000000000001</v>
      </c>
      <c r="AG9" s="67">
        <v>84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35</v>
      </c>
      <c r="Z10" s="1" t="s">
        <v>36</v>
      </c>
      <c r="AA10" s="12">
        <v>3</v>
      </c>
      <c r="AB10" s="12">
        <v>1</v>
      </c>
      <c r="AC10" s="12">
        <v>0</v>
      </c>
      <c r="AD10" s="12">
        <v>1</v>
      </c>
      <c r="AE10" s="12">
        <v>7</v>
      </c>
      <c r="AF10" s="66">
        <v>0.38879999999999998</v>
      </c>
      <c r="AG10" s="67">
        <v>18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32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37</v>
      </c>
      <c r="Z11" s="1" t="s">
        <v>36</v>
      </c>
      <c r="AA11" s="12">
        <v>2</v>
      </c>
      <c r="AB11" s="12">
        <v>0</v>
      </c>
      <c r="AC11" s="12">
        <v>0</v>
      </c>
      <c r="AD11" s="12">
        <v>1</v>
      </c>
      <c r="AE11" s="12">
        <v>3</v>
      </c>
      <c r="AF11" s="66">
        <v>0.5</v>
      </c>
      <c r="AG11" s="67">
        <v>6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32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2015</v>
      </c>
      <c r="Y12" s="12" t="s">
        <v>35</v>
      </c>
      <c r="Z12" s="1" t="s">
        <v>36</v>
      </c>
      <c r="AA12" s="12">
        <v>3</v>
      </c>
      <c r="AB12" s="12">
        <v>0</v>
      </c>
      <c r="AC12" s="12">
        <v>1</v>
      </c>
      <c r="AD12" s="12">
        <v>1</v>
      </c>
      <c r="AE12" s="12">
        <v>6</v>
      </c>
      <c r="AF12" s="66">
        <v>0.75</v>
      </c>
      <c r="AG12" s="67">
        <v>8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32"/>
      <c r="AS12" s="6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6"/>
      <c r="AG13" s="67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32"/>
      <c r="AS13" s="6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2018</v>
      </c>
      <c r="Y14" s="12" t="s">
        <v>38</v>
      </c>
      <c r="Z14" s="1" t="s">
        <v>36</v>
      </c>
      <c r="AA14" s="12">
        <v>6</v>
      </c>
      <c r="AB14" s="12">
        <v>0</v>
      </c>
      <c r="AC14" s="12">
        <v>6</v>
      </c>
      <c r="AD14" s="12">
        <v>1</v>
      </c>
      <c r="AE14" s="12">
        <v>13</v>
      </c>
      <c r="AF14" s="66">
        <v>0.3513</v>
      </c>
      <c r="AG14" s="67">
        <f>PRODUCT(AE14/AF14)</f>
        <v>37.00540848277825</v>
      </c>
      <c r="AH14" s="7"/>
      <c r="AI14" s="7"/>
      <c r="AJ14" s="7"/>
      <c r="AK14" s="7"/>
      <c r="AL14" s="10"/>
      <c r="AM14" s="1"/>
      <c r="AN14" s="1"/>
      <c r="AO14" s="1"/>
      <c r="AP14" s="1"/>
      <c r="AQ14" s="1"/>
      <c r="AR14" s="1"/>
      <c r="AS14" s="6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77</v>
      </c>
      <c r="AB15" s="36">
        <f>SUM(AB4:AB14)</f>
        <v>5</v>
      </c>
      <c r="AC15" s="36">
        <f>SUM(AC4:AC14)</f>
        <v>54</v>
      </c>
      <c r="AD15" s="36">
        <f>SUM(AD4:AD14)</f>
        <v>25</v>
      </c>
      <c r="AE15" s="36">
        <f>SUM(AE4:AE14)</f>
        <v>191</v>
      </c>
      <c r="AF15" s="37">
        <f>PRODUCT(AE15/AG15)</f>
        <v>0.4558413713360227</v>
      </c>
      <c r="AG15" s="21">
        <f>SUM(AG4:AG14)</f>
        <v>419.00540848277825</v>
      </c>
      <c r="AH15" s="18"/>
      <c r="AI15" s="29"/>
      <c r="AJ15" s="41"/>
      <c r="AK15" s="42"/>
      <c r="AL15" s="10"/>
      <c r="AM15" s="36">
        <f>SUM(AM4:AM14)</f>
        <v>2</v>
      </c>
      <c r="AN15" s="36">
        <f>SUM(AN4:AN14)</f>
        <v>0</v>
      </c>
      <c r="AO15" s="36">
        <f>SUM(AO4:AO14)</f>
        <v>1</v>
      </c>
      <c r="AP15" s="36">
        <f>SUM(AP4:AP14)</f>
        <v>1</v>
      </c>
      <c r="AQ15" s="36">
        <f>SUM(AQ4:AQ14)</f>
        <v>6</v>
      </c>
      <c r="AR15" s="37">
        <f>PRODUCT(AQ15/AS15)</f>
        <v>0.375</v>
      </c>
      <c r="AS15" s="39">
        <f>SUM(AS4:AS14)</f>
        <v>16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40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25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24</v>
      </c>
      <c r="U19" s="16"/>
      <c r="V19" s="16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79</v>
      </c>
      <c r="F20" s="47">
        <f>PRODUCT(AB15+AN15)</f>
        <v>5</v>
      </c>
      <c r="G20" s="47">
        <f>PRODUCT(AC15+AO15)</f>
        <v>55</v>
      </c>
      <c r="H20" s="47">
        <f>PRODUCT(AD15+AP15)</f>
        <v>26</v>
      </c>
      <c r="I20" s="47">
        <f>PRODUCT(AE15+AQ15)</f>
        <v>197</v>
      </c>
      <c r="J20" s="60">
        <f>PRODUCT(I20/K20)</f>
        <v>0.45286793257835822</v>
      </c>
      <c r="K20" s="10">
        <f>PRODUCT(AG15+AS15)</f>
        <v>435.00540848277825</v>
      </c>
      <c r="L20" s="53">
        <f>PRODUCT((F20+G20)/E20)</f>
        <v>0.759493670886076</v>
      </c>
      <c r="M20" s="53">
        <f>PRODUCT(H20/E20)</f>
        <v>0.32911392405063289</v>
      </c>
      <c r="N20" s="53">
        <f>PRODUCT((F20+G20+H20)/E20)</f>
        <v>1.0886075949367089</v>
      </c>
      <c r="O20" s="53">
        <f>PRODUCT(I20/E20)</f>
        <v>2.4936708860759493</v>
      </c>
      <c r="Q20" s="17"/>
      <c r="R20" s="17"/>
      <c r="S20" s="16"/>
      <c r="T20" s="54" t="s">
        <v>26</v>
      </c>
      <c r="U20" s="10"/>
      <c r="V20" s="10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79</v>
      </c>
      <c r="F21" s="47">
        <f t="shared" ref="F21:I21" si="0">SUM(F18:F20)</f>
        <v>5</v>
      </c>
      <c r="G21" s="47">
        <f t="shared" si="0"/>
        <v>55</v>
      </c>
      <c r="H21" s="47">
        <f t="shared" si="0"/>
        <v>26</v>
      </c>
      <c r="I21" s="47">
        <f t="shared" si="0"/>
        <v>197</v>
      </c>
      <c r="J21" s="60">
        <f>PRODUCT(I21/K21)</f>
        <v>0.45286793257835822</v>
      </c>
      <c r="K21" s="16">
        <f>SUM(K18:K20)</f>
        <v>435.00540848277825</v>
      </c>
      <c r="L21" s="53">
        <f>PRODUCT((F21+G21)/E21)</f>
        <v>0.759493670886076</v>
      </c>
      <c r="M21" s="53">
        <f>PRODUCT(H21/E21)</f>
        <v>0.32911392405063289</v>
      </c>
      <c r="N21" s="53">
        <f>PRODUCT((F21+G21+H21)/E21)</f>
        <v>1.0886075949367089</v>
      </c>
      <c r="O21" s="53">
        <f>PRODUCT(I21/E21)</f>
        <v>2.4936708860759493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2018-11-29T00:10:42Z</dcterms:modified>
</cp:coreProperties>
</file>